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ublished" sheetId="1" r:id="rId4"/>
  </sheets>
</workbook>
</file>

<file path=xl/sharedStrings.xml><?xml version="1.0" encoding="utf-8"?>
<sst xmlns="http://schemas.openxmlformats.org/spreadsheetml/2006/main" uniqueCount="32">
  <si>
    <t>Please enter:</t>
  </si>
  <si>
    <t xml:space="preserve">  Date of Annual Meeting:</t>
  </si>
  <si>
    <t xml:space="preserve">  Length of Time Electoral Roll will be open for revision</t>
  </si>
  <si>
    <t>(range 7-28 days):</t>
  </si>
  <si>
    <t>Each year the Electoral Roll shall be revised under the direction of the PCC.  Official notice</t>
  </si>
  <si>
    <t xml:space="preserve"> of this revision must be given within a set time period (see dates below).  Please enter the</t>
  </si>
  <si>
    <t xml:space="preserve"> length of time your Electoral Roll will be open for revision.</t>
  </si>
  <si>
    <t>Latest date to publish notice of Annual Meeting:</t>
  </si>
  <si>
    <t>New Electoral Roll required this year?</t>
  </si>
  <si>
    <t>No</t>
  </si>
  <si>
    <t>Latest date to notify preparation of new Electoral Roll:</t>
  </si>
  <si>
    <t>N/A</t>
  </si>
  <si>
    <t>Electoral Roll Revision</t>
  </si>
  <si>
    <t>Earliest dates</t>
  </si>
  <si>
    <t xml:space="preserve">  Earliest date to give notice of Electoral Roll revision:</t>
  </si>
  <si>
    <t xml:space="preserve">  Earliest date for completion of Electoral Roll revision:</t>
  </si>
  <si>
    <t>Latest dates</t>
  </si>
  <si>
    <t xml:space="preserve">  Latest date to give notice of Electoral Roll revision:</t>
  </si>
  <si>
    <t xml:space="preserve">  Latest date for completion of Electoral Roll revision:</t>
  </si>
  <si>
    <t>The revision or new roll must be completed not less than 15 days or more than</t>
  </si>
  <si>
    <t xml:space="preserve"> 28 days before the Annual Parochial Church Meeting.</t>
  </si>
  <si>
    <t>Latest date that the completed (revised) Electoral Roll</t>
  </si>
  <si>
    <t xml:space="preserve"> must be exhibited:</t>
  </si>
  <si>
    <t>If you have any problems with this spreadsheet, please contact the Resources Team at St James' House.</t>
  </si>
  <si>
    <t>t: 0151 705 2180</t>
  </si>
  <si>
    <t>e: resources.team@liverpool.anglican.org</t>
  </si>
  <si>
    <t>Weekday</t>
  </si>
  <si>
    <t>Day</t>
  </si>
  <si>
    <t>Month</t>
  </si>
  <si>
    <t>Year</t>
  </si>
  <si>
    <t>AM Date</t>
  </si>
  <si>
    <t>Minimum date for notice: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</si>
</sst>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0"/>
      <color indexed="8"/>
      <name val="Verdana"/>
    </font>
    <font>
      <sz val="10"/>
      <color indexed="8"/>
      <name val="Verdana"/>
    </font>
    <font>
      <i val="1"/>
      <sz val="10"/>
      <color indexed="12"/>
      <name val="Verdana"/>
    </font>
    <font>
      <b val="1"/>
      <i val="1"/>
      <sz val="10"/>
      <color indexed="8"/>
      <name val="Verdana"/>
    </font>
    <font>
      <i val="1"/>
      <sz val="10"/>
      <color indexed="8"/>
      <name val="Verdana"/>
    </font>
    <font>
      <i val="1"/>
      <sz val="8"/>
      <color indexed="8"/>
      <name val="Verdana"/>
    </font>
    <font>
      <b val="1"/>
      <i val="1"/>
      <sz val="8"/>
      <color indexed="8"/>
      <name val="Verdana"/>
    </font>
    <font>
      <b val="1"/>
      <sz val="16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14" fontId="0" fillId="3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49" fontId="4" fillId="2" borderId="3" applyNumberFormat="1" applyFont="1" applyFill="1" applyBorder="1" applyAlignment="1" applyProtection="0">
      <alignment horizontal="right" vertical="bottom"/>
    </xf>
    <xf numFmtId="1" fontId="0" fillId="3" borderId="4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14" fontId="0" fillId="2" borderId="1" applyNumberFormat="1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49" fontId="6" fillId="2" borderId="1" applyNumberFormat="1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horizontal="center" vertical="bottom"/>
    </xf>
    <xf numFmtId="0" fontId="7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right" vertical="bottom"/>
    </xf>
    <xf numFmtId="49" fontId="8" fillId="2" borderId="1" applyNumberFormat="1" applyFont="1" applyFill="1" applyBorder="1" applyAlignment="1" applyProtection="0">
      <alignment vertical="bottom"/>
    </xf>
    <xf numFmtId="0" fontId="8" fillId="2" borderId="1" applyNumberFormat="0" applyFont="1" applyFill="1" applyBorder="1" applyAlignment="1" applyProtection="0">
      <alignment vertical="bottom"/>
    </xf>
    <xf numFmtId="0" fontId="9" fillId="2" borderId="1" applyNumberFormat="0" applyFont="1" applyFill="1" applyBorder="1" applyAlignment="1" applyProtection="0">
      <alignment vertical="bottom"/>
    </xf>
    <xf numFmtId="0" fontId="0" fillId="2" borderId="1" applyNumberFormat="1" applyFont="1" applyFill="1" applyBorder="1" applyAlignment="1" applyProtection="0">
      <alignment vertical="bottom"/>
    </xf>
    <xf numFmtId="14" fontId="3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cffff"/>
      <rgbColor rgb="ff0033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98350</xdr:colOff>
      <xdr:row>5</xdr:row>
      <xdr:rowOff>19124</xdr:rowOff>
    </xdr:from>
    <xdr:to>
      <xdr:col>11</xdr:col>
      <xdr:colOff>246459</xdr:colOff>
      <xdr:row>7</xdr:row>
      <xdr:rowOff>28687</xdr:rowOff>
    </xdr:to>
    <xdr:pic>
      <xdr:nvPicPr>
        <xdr:cNvPr id="2" name="wave lines" descr="wave lines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98350" y="828749"/>
          <a:ext cx="8606310" cy="3334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7</xdr:col>
      <xdr:colOff>0</xdr:colOff>
      <xdr:row>0</xdr:row>
      <xdr:rowOff>66937</xdr:rowOff>
    </xdr:from>
    <xdr:to>
      <xdr:col>10</xdr:col>
      <xdr:colOff>261937</xdr:colOff>
      <xdr:row>4</xdr:row>
      <xdr:rowOff>76500</xdr:rowOff>
    </xdr:to>
    <xdr:pic>
      <xdr:nvPicPr>
        <xdr:cNvPr id="3" name="logo_blue-on-white" descr="logo_blue-on-white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5270500" y="66937"/>
          <a:ext cx="2751138" cy="65726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228600</xdr:colOff>
      <xdr:row>0</xdr:row>
      <xdr:rowOff>58340</xdr:rowOff>
    </xdr:from>
    <xdr:to>
      <xdr:col>6</xdr:col>
      <xdr:colOff>361950</xdr:colOff>
      <xdr:row>4</xdr:row>
      <xdr:rowOff>122634</xdr:rowOff>
    </xdr:to>
    <xdr:sp>
      <xdr:nvSpPr>
        <xdr:cNvPr id="4" name="TextBox 3"/>
        <xdr:cNvSpPr txBox="1"/>
      </xdr:nvSpPr>
      <xdr:spPr>
        <a:xfrm>
          <a:off x="228600" y="58340"/>
          <a:ext cx="4692650" cy="711995"/>
        </a:xfrm>
        <a:prstGeom prst="rect">
          <a:avLst/>
        </a:prstGeom>
        <a:solidFill>
          <a:srgbClr val="FFFFFF"/>
        </a:solidFill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45719" tIns="45719" rIns="45719" bIns="45719" numCol="1" anchor="t">
          <a:no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Annual Meeting &amp; Electoral Roll</a:t>
          </a:r>
          <a:endParaRPr b="1" baseline="0" cap="none" i="0" spc="0" strike="noStrike" sz="1600" u="none">
            <a:solidFill>
              <a:srgbClr val="000000"/>
            </a:solidFill>
            <a:uFillTx/>
            <a:latin typeface="Verdana"/>
            <a:ea typeface="Verdana"/>
            <a:cs typeface="Verdana"/>
            <a:sym typeface="Verdana"/>
          </a:endParaRP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1600" u="none"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defRPr>
          </a:pPr>
          <a:r>
            <a:rPr b="1" baseline="0" cap="none" i="0" spc="0" strike="noStrike" sz="1600" u="none">
              <a:solidFill>
                <a:srgbClr val="000000"/>
              </a:solidFill>
              <a:uFillTx/>
              <a:latin typeface="Verdana"/>
              <a:ea typeface="Verdana"/>
              <a:cs typeface="Verdana"/>
              <a:sym typeface="Verdana"/>
            </a:rPr>
            <a:t>Notice Dates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L131"/>
  <sheetViews>
    <sheetView workbookViewId="0" showGridLines="0" defaultGridColor="1"/>
  </sheetViews>
  <sheetFormatPr defaultColWidth="8.83333" defaultRowHeight="12.75" customHeight="1" outlineLevelRow="0" outlineLevelCol="0"/>
  <cols>
    <col min="1" max="1" width="10.1719" style="1" customWidth="1"/>
    <col min="2" max="3" width="9.17188" style="1" customWidth="1"/>
    <col min="4" max="4" width="10.1719" style="1" customWidth="1"/>
    <col min="5" max="5" width="11.8516" style="1" customWidth="1"/>
    <col min="6" max="7" width="9.35156" style="1" customWidth="1"/>
    <col min="8" max="8" width="9.17188" style="1" customWidth="1"/>
    <col min="9" max="9" width="14.3516" style="1" customWidth="1"/>
    <col min="10" max="11" width="9.17188" style="1" customWidth="1"/>
    <col min="12" max="12" width="4.5" style="1" customWidth="1"/>
    <col min="13" max="256" width="8.85156" style="1" customWidth="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ht="12.75" customHeight="1">
      <c r="A10" s="2"/>
      <c r="B10" t="s" s="3">
        <v>0</v>
      </c>
      <c r="C10" s="2"/>
      <c r="D10" s="2"/>
      <c r="E10" s="4"/>
      <c r="F10" s="2"/>
      <c r="G10" s="2"/>
      <c r="H10" s="2"/>
      <c r="I10" s="2"/>
      <c r="J10" s="2"/>
      <c r="K10" s="2"/>
      <c r="L10" s="2"/>
    </row>
    <row r="11" ht="12.75" customHeight="1">
      <c r="A11" s="2"/>
      <c r="B11" t="s" s="5">
        <v>1</v>
      </c>
      <c r="C11" s="2"/>
      <c r="D11" s="6"/>
      <c r="E11" s="7">
        <v>41029</v>
      </c>
      <c r="F11" s="8"/>
      <c r="G11" s="2"/>
      <c r="H11" s="2"/>
      <c r="I11" s="2"/>
      <c r="J11" s="2"/>
      <c r="K11" s="2"/>
      <c r="L11" s="2"/>
    </row>
    <row r="12" ht="12.75" customHeight="1">
      <c r="A12" s="2"/>
      <c r="B12" s="2"/>
      <c r="C12" s="2"/>
      <c r="D12" s="2"/>
      <c r="E12" s="9"/>
      <c r="F12" s="2"/>
      <c r="G12" s="2"/>
      <c r="H12" s="2"/>
      <c r="I12" s="2"/>
      <c r="J12" s="2"/>
      <c r="K12" s="2"/>
      <c r="L12" s="2"/>
    </row>
    <row r="13" ht="12.75" customHeight="1">
      <c r="A13" s="2"/>
      <c r="B13" t="s" s="5">
        <v>2</v>
      </c>
      <c r="C13" s="2"/>
      <c r="D13" s="2"/>
      <c r="E13" s="2"/>
      <c r="F13" s="2"/>
      <c r="G13" s="2"/>
      <c r="H13" s="4"/>
      <c r="I13" s="2"/>
      <c r="J13" s="2"/>
      <c r="K13" s="2"/>
      <c r="L13" s="2"/>
    </row>
    <row r="14" ht="12.75" customHeight="1">
      <c r="A14" s="2"/>
      <c r="B14" s="2"/>
      <c r="C14" s="2"/>
      <c r="D14" s="2"/>
      <c r="E14" s="2"/>
      <c r="F14" s="2"/>
      <c r="G14" t="s" s="10">
        <v>3</v>
      </c>
      <c r="H14" s="11">
        <v>7</v>
      </c>
      <c r="I14" s="8"/>
      <c r="J14" s="2"/>
      <c r="K14" s="2"/>
      <c r="L14" s="2"/>
    </row>
    <row r="15" ht="12.75" customHeight="1">
      <c r="A15" s="2"/>
      <c r="B15" s="2"/>
      <c r="C15" s="2"/>
      <c r="D15" s="2"/>
      <c r="E15" s="2"/>
      <c r="F15" s="2"/>
      <c r="G15" s="2"/>
      <c r="H15" s="9"/>
      <c r="I15" s="2"/>
      <c r="J15" s="2"/>
      <c r="K15" s="2"/>
      <c r="L15" s="2"/>
    </row>
    <row r="16" ht="12.75" customHeight="1">
      <c r="A16" s="2"/>
      <c r="B16" t="s" s="12">
        <v>4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ht="12.75" customHeight="1">
      <c r="A17" s="2"/>
      <c r="B17" t="s" s="12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ht="12.75" customHeight="1">
      <c r="A18" s="2"/>
      <c r="B18" t="s" s="12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3.5" customHeight="1">
      <c r="A19" s="2"/>
      <c r="B19" s="13"/>
      <c r="C19" s="13"/>
      <c r="D19" s="13"/>
      <c r="E19" s="13"/>
      <c r="F19" s="13"/>
      <c r="G19" s="13"/>
      <c r="H19" s="13"/>
      <c r="I19" s="13"/>
      <c r="J19" s="13"/>
      <c r="K19" s="2"/>
      <c r="L19" s="2"/>
    </row>
    <row r="20" ht="13.5" customHeight="1">
      <c r="A20" s="2"/>
      <c r="B20" s="14"/>
      <c r="C20" s="14"/>
      <c r="D20" s="14"/>
      <c r="E20" s="14"/>
      <c r="F20" s="14"/>
      <c r="G20" s="14"/>
      <c r="H20" s="14"/>
      <c r="I20" s="14"/>
      <c r="J20" s="14"/>
      <c r="K20" s="2"/>
      <c r="L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ht="12.75" customHeight="1">
      <c r="A22" s="2"/>
      <c r="B22" t="s" s="5">
        <v>7</v>
      </c>
      <c r="C22" s="2"/>
      <c r="D22" s="2"/>
      <c r="E22" s="2"/>
      <c r="F22" s="2"/>
      <c r="G22" s="2"/>
      <c r="H22" s="2"/>
      <c r="I22" s="15">
        <f>D129</f>
        <v>41020</v>
      </c>
      <c r="J22" s="2"/>
      <c r="K22" s="2"/>
      <c r="L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ht="13.5" customHeight="1">
      <c r="A24" s="2"/>
      <c r="B24" s="13"/>
      <c r="C24" s="13"/>
      <c r="D24" s="13"/>
      <c r="E24" s="13"/>
      <c r="F24" s="13"/>
      <c r="G24" s="13"/>
      <c r="H24" s="13"/>
      <c r="I24" s="13"/>
      <c r="J24" s="13"/>
      <c r="K24" s="2"/>
      <c r="L24" s="2"/>
    </row>
    <row r="25" ht="13.5" customHeight="1">
      <c r="A25" s="2"/>
      <c r="B25" s="14"/>
      <c r="C25" s="14"/>
      <c r="D25" s="14"/>
      <c r="E25" s="14"/>
      <c r="F25" s="14"/>
      <c r="G25" s="14"/>
      <c r="H25" s="14"/>
      <c r="I25" s="14"/>
      <c r="J25" s="14"/>
      <c r="K25" s="2"/>
      <c r="L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.75" customHeight="1">
      <c r="A27" s="2"/>
      <c r="B27" t="s" s="5">
        <v>8</v>
      </c>
      <c r="C27" s="2"/>
      <c r="D27" s="2"/>
      <c r="E27" s="2"/>
      <c r="F27" s="2"/>
      <c r="G27" s="2"/>
      <c r="H27" s="2"/>
      <c r="I27" t="s" s="16">
        <f>IF(ROUND(($A$118-3)/6,4)=ROUND(($A$118-3)/6,0),"Yes","No")</f>
        <v>9</v>
      </c>
      <c r="J27" s="2"/>
      <c r="K27" s="2"/>
      <c r="L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ht="12.75" customHeight="1">
      <c r="A29" s="2"/>
      <c r="B29" t="s" s="5">
        <v>10</v>
      </c>
      <c r="C29" s="2"/>
      <c r="D29" s="2"/>
      <c r="E29" s="2"/>
      <c r="F29" s="2"/>
      <c r="G29" s="2"/>
      <c r="H29" s="2"/>
      <c r="I29" t="s" s="16">
        <f>IF($I$27="Yes",DATE(A118,(A117-2),(A116-1)),"N/A")</f>
        <v>11</v>
      </c>
      <c r="J29" s="2"/>
      <c r="K29" s="2"/>
      <c r="L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2.75" customHeight="1">
      <c r="A31" s="2"/>
      <c r="B31" s="13"/>
      <c r="C31" s="13"/>
      <c r="D31" s="13"/>
      <c r="E31" s="13"/>
      <c r="F31" s="13"/>
      <c r="G31" s="13"/>
      <c r="H31" s="13"/>
      <c r="I31" s="13"/>
      <c r="J31" s="13"/>
      <c r="K31" s="2"/>
      <c r="L31" s="2"/>
    </row>
    <row r="32" ht="12.75" customHeight="1">
      <c r="A32" s="2"/>
      <c r="B32" s="14"/>
      <c r="C32" s="14"/>
      <c r="D32" s="14"/>
      <c r="E32" s="14"/>
      <c r="F32" s="14"/>
      <c r="G32" s="14"/>
      <c r="H32" s="14"/>
      <c r="I32" s="14"/>
      <c r="J32" s="14"/>
      <c r="K32" s="2"/>
      <c r="L32" s="2"/>
    </row>
    <row r="33" ht="12.75" customHeight="1">
      <c r="A33" s="2"/>
      <c r="B33" t="s" s="3">
        <v>12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ht="12.75" customHeight="1">
      <c r="A35" s="2"/>
      <c r="B35" t="s" s="17">
        <v>13</v>
      </c>
      <c r="C35" s="2"/>
      <c r="D35" s="2"/>
      <c r="E35" s="2"/>
      <c r="F35" s="2"/>
      <c r="G35" s="2"/>
      <c r="H35" s="2"/>
      <c r="I35" s="15"/>
      <c r="J35" s="2"/>
      <c r="K35" s="2"/>
      <c r="L35" s="2"/>
    </row>
    <row r="36" ht="12.75" customHeight="1">
      <c r="A36" s="2"/>
      <c r="B36" t="s" s="5">
        <v>14</v>
      </c>
      <c r="C36" s="2"/>
      <c r="D36" s="2"/>
      <c r="E36" s="2"/>
      <c r="F36" s="2"/>
      <c r="G36" s="2"/>
      <c r="H36" s="2"/>
      <c r="I36" s="18">
        <f>IF($I$27="No",I37-14-IF($H$14&lt;7,7,IF($H$14&gt;28,28,$H$14)),"N/A")</f>
        <v>40980</v>
      </c>
      <c r="J36" s="2"/>
      <c r="K36" s="2"/>
      <c r="L36" s="2"/>
    </row>
    <row r="37" ht="12.75" customHeight="1">
      <c r="A37" s="2"/>
      <c r="B37" t="s" s="5">
        <v>15</v>
      </c>
      <c r="C37" s="2"/>
      <c r="D37" s="2"/>
      <c r="E37" s="2"/>
      <c r="F37" s="2"/>
      <c r="G37" s="2"/>
      <c r="H37" s="2"/>
      <c r="I37" s="18">
        <f>IF($I$27="No",E11-28,"N/A")</f>
        <v>41001</v>
      </c>
      <c r="J37" s="2"/>
      <c r="K37" s="2"/>
      <c r="L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18"/>
      <c r="J38" s="2"/>
      <c r="K38" s="2"/>
      <c r="L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18"/>
      <c r="J39" s="2"/>
      <c r="K39" s="2"/>
      <c r="L39" s="2"/>
    </row>
    <row r="40" ht="12.75" customHeight="1">
      <c r="A40" s="2"/>
      <c r="B40" t="s" s="17">
        <v>16</v>
      </c>
      <c r="C40" s="2"/>
      <c r="D40" s="2"/>
      <c r="E40" s="2"/>
      <c r="F40" s="2"/>
      <c r="G40" s="2"/>
      <c r="H40" s="2"/>
      <c r="I40" s="18"/>
      <c r="J40" s="2"/>
      <c r="K40" s="2"/>
      <c r="L40" s="2"/>
    </row>
    <row r="41" ht="12.75" customHeight="1">
      <c r="A41" s="2"/>
      <c r="B41" t="s" s="5">
        <v>17</v>
      </c>
      <c r="C41" s="2"/>
      <c r="D41" s="2"/>
      <c r="E41" s="2"/>
      <c r="F41" s="2"/>
      <c r="G41" s="2"/>
      <c r="H41" s="2"/>
      <c r="I41" s="18">
        <f>IF($I$27="No",I42-14-IF($H$14&lt;7,7,IF($H$14&gt;28,28,$H$14)),"N/A")</f>
        <v>40993</v>
      </c>
      <c r="J41" s="2"/>
      <c r="K41" s="2"/>
      <c r="L41" s="2"/>
    </row>
    <row r="42" ht="12.75" customHeight="1">
      <c r="A42" s="2"/>
      <c r="B42" t="s" s="5">
        <v>18</v>
      </c>
      <c r="C42" s="2"/>
      <c r="D42" s="2"/>
      <c r="E42" s="2"/>
      <c r="F42" s="2"/>
      <c r="G42" s="2"/>
      <c r="H42" s="2"/>
      <c r="I42" s="18">
        <f>IF($I$27="No",E11-15,"N/A")</f>
        <v>41014</v>
      </c>
      <c r="J42" s="2"/>
      <c r="K42" s="2"/>
      <c r="L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18"/>
      <c r="J43" s="2"/>
      <c r="K43" s="2"/>
      <c r="L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18"/>
      <c r="J44" s="2"/>
      <c r="K44" s="2"/>
      <c r="L44" s="2"/>
    </row>
    <row r="45" ht="12.75" customHeight="1">
      <c r="A45" s="2"/>
      <c r="B45" t="s" s="12">
        <v>19</v>
      </c>
      <c r="C45" s="2"/>
      <c r="D45" s="2"/>
      <c r="E45" s="2"/>
      <c r="F45" s="2"/>
      <c r="G45" s="2"/>
      <c r="H45" s="2"/>
      <c r="I45" s="18"/>
      <c r="J45" s="2"/>
      <c r="K45" s="2"/>
      <c r="L45" s="2"/>
    </row>
    <row r="46" ht="12.75" customHeight="1">
      <c r="A46" s="2"/>
      <c r="B46" t="s" s="12">
        <v>20</v>
      </c>
      <c r="C46" s="2"/>
      <c r="D46" s="2"/>
      <c r="E46" s="2"/>
      <c r="F46" s="2"/>
      <c r="G46" s="2"/>
      <c r="H46" s="2"/>
      <c r="I46" s="18"/>
      <c r="J46" s="2"/>
      <c r="K46" s="2"/>
      <c r="L46" s="2"/>
    </row>
    <row r="47" ht="12.75" customHeight="1">
      <c r="A47" s="2"/>
      <c r="B47" s="19"/>
      <c r="C47" s="2"/>
      <c r="D47" s="2"/>
      <c r="E47" s="2"/>
      <c r="F47" s="2"/>
      <c r="G47" s="2"/>
      <c r="H47" s="2"/>
      <c r="I47" s="18"/>
      <c r="J47" s="2"/>
      <c r="K47" s="2"/>
      <c r="L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18"/>
      <c r="J48" s="2"/>
      <c r="K48" s="2"/>
      <c r="L48" s="2"/>
    </row>
    <row r="49" ht="12.75" customHeight="1">
      <c r="A49" s="2"/>
      <c r="B49" t="s" s="5">
        <v>21</v>
      </c>
      <c r="C49" s="2"/>
      <c r="D49" s="2"/>
      <c r="E49" s="2"/>
      <c r="F49" s="2"/>
      <c r="G49" s="2"/>
      <c r="H49" s="2"/>
      <c r="I49" s="18"/>
      <c r="J49" s="2"/>
      <c r="K49" s="2"/>
      <c r="L49" s="2"/>
    </row>
    <row r="50" ht="12.75" customHeight="1">
      <c r="A50" s="2"/>
      <c r="B50" s="2"/>
      <c r="C50" s="2"/>
      <c r="D50" s="2"/>
      <c r="E50" s="2"/>
      <c r="F50" s="2"/>
      <c r="G50" t="s" s="20">
        <v>22</v>
      </c>
      <c r="H50" s="2"/>
      <c r="I50" s="18">
        <f>E11-14</f>
        <v>41015</v>
      </c>
      <c r="J50" s="2"/>
      <c r="K50" s="2"/>
      <c r="L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18"/>
      <c r="J51" s="2"/>
      <c r="K51" s="2"/>
      <c r="L51" s="2"/>
    </row>
    <row r="52" ht="13.5" customHeight="1">
      <c r="A52" s="2"/>
      <c r="B52" s="13"/>
      <c r="C52" s="13"/>
      <c r="D52" s="13"/>
      <c r="E52" s="13"/>
      <c r="F52" s="13"/>
      <c r="G52" s="13"/>
      <c r="H52" s="13"/>
      <c r="I52" s="13"/>
      <c r="J52" s="13"/>
      <c r="K52" s="2"/>
      <c r="L52" s="2"/>
    </row>
    <row r="53" ht="13.5" customHeight="1">
      <c r="A53" s="2"/>
      <c r="B53" s="14"/>
      <c r="C53" s="14"/>
      <c r="D53" s="14"/>
      <c r="E53" s="14"/>
      <c r="F53" s="14"/>
      <c r="G53" s="14"/>
      <c r="H53" s="14"/>
      <c r="I53" s="14"/>
      <c r="J53" s="14"/>
      <c r="K53" s="2"/>
      <c r="L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ht="12.75" customHeight="1">
      <c r="A56" s="2"/>
      <c r="B56" t="s" s="21">
        <v>23</v>
      </c>
      <c r="C56" s="22"/>
      <c r="D56" s="22"/>
      <c r="E56" s="22"/>
      <c r="F56" s="22"/>
      <c r="G56" s="22"/>
      <c r="H56" s="22"/>
      <c r="I56" s="23"/>
      <c r="J56" s="22"/>
      <c r="K56" s="2"/>
      <c r="L56" s="2"/>
    </row>
    <row r="57" ht="12.75" customHeight="1">
      <c r="A57" s="2"/>
      <c r="B57" t="s" s="21">
        <v>24</v>
      </c>
      <c r="C57" s="22"/>
      <c r="D57" t="s" s="21">
        <v>25</v>
      </c>
      <c r="E57" s="22"/>
      <c r="F57" s="22"/>
      <c r="G57" s="22"/>
      <c r="H57" s="22"/>
      <c r="I57" s="23"/>
      <c r="J57" s="22"/>
      <c r="K57" s="2"/>
      <c r="L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ht="12.75" customHeight="1" hidden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ht="12.75" customHeight="1" hidden="1">
      <c r="A115" s="24">
        <f>WEEKDAY($E$11)</f>
        <v>2</v>
      </c>
      <c r="B115" t="s" s="5">
        <v>26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ht="12.75" customHeight="1" hidden="1">
      <c r="A116" s="24">
        <f>DAY($E$11)</f>
        <v>30</v>
      </c>
      <c r="B116" t="s" s="5">
        <v>27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ht="12.75" customHeight="1" hidden="1">
      <c r="A117" s="24">
        <f>MONTH($E$11)</f>
        <v>4</v>
      </c>
      <c r="B117" t="s" s="5">
        <v>28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ht="12.75" customHeight="1" hidden="1">
      <c r="A118" s="24">
        <f>YEAR($E$11)</f>
        <v>2012</v>
      </c>
      <c r="B118" t="s" s="5">
        <v>29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ht="12.75" customHeight="1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ht="12.75" customHeight="1" hidden="1">
      <c r="A120" s="15">
        <f>($E$11)</f>
        <v>41029</v>
      </c>
      <c r="B120" t="s" s="5">
        <v>30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ht="12.75" customHeight="1" hidden="1">
      <c r="A121" s="15">
        <f>A120-9</f>
        <v>41020</v>
      </c>
      <c r="B121" s="2"/>
      <c r="C121" s="24">
        <f>WEEKDAY(A121)</f>
        <v>7</v>
      </c>
      <c r="D121" s="15">
        <f>IF(C121=7,A121,"")</f>
        <v>41020</v>
      </c>
      <c r="E121" s="2"/>
      <c r="F121" s="2"/>
      <c r="G121" s="2"/>
      <c r="H121" s="2"/>
      <c r="I121" s="2"/>
      <c r="J121" s="2"/>
      <c r="K121" s="2"/>
      <c r="L121" s="2"/>
    </row>
    <row r="122" ht="12.75" customHeight="1" hidden="1">
      <c r="A122" s="15">
        <f>A121-1</f>
        <v>41019</v>
      </c>
      <c r="B122" s="2"/>
      <c r="C122" s="24">
        <f>WEEKDAY(A122)</f>
        <v>6</v>
      </c>
      <c r="D122" t="s" s="5">
        <f>IF(C122=7,A122,"")</f>
      </c>
      <c r="E122" s="2"/>
      <c r="F122" s="2"/>
      <c r="G122" s="2"/>
      <c r="H122" s="2"/>
      <c r="I122" s="2"/>
      <c r="J122" s="2"/>
      <c r="K122" s="2"/>
      <c r="L122" s="2"/>
    </row>
    <row r="123" ht="12.75" customHeight="1" hidden="1">
      <c r="A123" s="15">
        <f>A122-1</f>
        <v>41018</v>
      </c>
      <c r="B123" s="2"/>
      <c r="C123" s="24">
        <f>WEEKDAY(A123)</f>
        <v>5</v>
      </c>
      <c r="D123" t="s" s="5">
        <f>IF(C123=7,A123,"")</f>
      </c>
      <c r="E123" s="2"/>
      <c r="F123" s="2"/>
      <c r="G123" s="2"/>
      <c r="H123" s="2"/>
      <c r="I123" s="2"/>
      <c r="J123" s="2"/>
      <c r="K123" s="2"/>
      <c r="L123" s="2"/>
    </row>
    <row r="124" ht="12.75" customHeight="1" hidden="1">
      <c r="A124" s="15">
        <f>A123-1</f>
        <v>41017</v>
      </c>
      <c r="B124" s="2"/>
      <c r="C124" s="24">
        <f>WEEKDAY(A124)</f>
        <v>4</v>
      </c>
      <c r="D124" t="s" s="5">
        <f>IF(C124=7,A124,"")</f>
      </c>
      <c r="E124" s="2"/>
      <c r="F124" s="2"/>
      <c r="G124" s="2"/>
      <c r="H124" s="2"/>
      <c r="I124" s="2"/>
      <c r="J124" s="2"/>
      <c r="K124" s="2"/>
      <c r="L124" s="2"/>
    </row>
    <row r="125" ht="12.75" customHeight="1" hidden="1">
      <c r="A125" s="15">
        <f>A124-1</f>
        <v>41016</v>
      </c>
      <c r="B125" s="2"/>
      <c r="C125" s="24">
        <f>WEEKDAY(A125)</f>
        <v>3</v>
      </c>
      <c r="D125" t="s" s="5">
        <f>IF(C125=7,A125,"")</f>
      </c>
      <c r="E125" s="2"/>
      <c r="F125" s="2"/>
      <c r="G125" s="2"/>
      <c r="H125" s="2"/>
      <c r="I125" s="2"/>
      <c r="J125" s="2"/>
      <c r="K125" s="2"/>
      <c r="L125" s="2"/>
    </row>
    <row r="126" ht="12.75" customHeight="1" hidden="1">
      <c r="A126" s="15">
        <f>A125-1</f>
        <v>41015</v>
      </c>
      <c r="B126" s="2"/>
      <c r="C126" s="24">
        <f>WEEKDAY(A126)</f>
        <v>2</v>
      </c>
      <c r="D126" t="s" s="5">
        <f>IF(C126=7,A126,"")</f>
      </c>
      <c r="E126" s="2"/>
      <c r="F126" s="2"/>
      <c r="G126" s="2"/>
      <c r="H126" s="2"/>
      <c r="I126" s="2"/>
      <c r="J126" s="2"/>
      <c r="K126" s="2"/>
      <c r="L126" s="2"/>
    </row>
    <row r="127" ht="12.75" customHeight="1" hidden="1">
      <c r="A127" s="15">
        <f>A126-1</f>
        <v>41014</v>
      </c>
      <c r="B127" s="2"/>
      <c r="C127" s="24">
        <f>WEEKDAY(A127)</f>
        <v>1</v>
      </c>
      <c r="D127" t="s" s="5">
        <f>IF(C127=7,A127,"")</f>
      </c>
      <c r="E127" s="2"/>
      <c r="F127" s="2"/>
      <c r="G127" s="2"/>
      <c r="H127" s="2"/>
      <c r="I127" s="2"/>
      <c r="J127" s="2"/>
      <c r="K127" s="2"/>
      <c r="L127" s="2"/>
    </row>
    <row r="128" ht="12.75" customHeight="1" hidden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ht="12.75" customHeight="1" hidden="1">
      <c r="A129" t="s" s="3">
        <v>31</v>
      </c>
      <c r="B129" s="2"/>
      <c r="C129" s="2"/>
      <c r="D129" s="25">
        <f>SUM(D121:D127)</f>
        <v>41020</v>
      </c>
      <c r="E129" s="2"/>
      <c r="F129" s="2"/>
      <c r="G129" s="2"/>
      <c r="H129" s="2"/>
      <c r="I129" s="2"/>
      <c r="J129" s="2"/>
      <c r="K129" s="2"/>
      <c r="L129" s="2"/>
    </row>
    <row r="130" ht="12.75" customHeight="1" hidden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</sheetData>
  <pageMargins left="0.708661" right="0.708661" top="0.748031" bottom="0.748031" header="0.314961" footer="0.314961"/>
  <pageSetup firstPageNumber="1" fitToHeight="1" fitToWidth="1" scale="8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